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25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<sst xmlns="http://schemas.openxmlformats.org/spreadsheetml/2006/main" count="42" uniqueCount="39">
  <si>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NR.CRT.</t>
  </si>
  <si>
    <t>DENUMIRE SPITAL</t>
  </si>
  <si>
    <t>NR.TOTAL PATURI</t>
  </si>
  <si>
    <t>ACUTI</t>
  </si>
  <si>
    <t>CRONICI</t>
  </si>
  <si>
    <t>ATI</t>
  </si>
  <si>
    <t>SPITALUL CLINIC JUD. DE URG.CRAIOVA</t>
  </si>
  <si>
    <t>SPIT.CLINIC MUN.FILANTROPIA CRAIOVA</t>
  </si>
  <si>
    <t>SPIT. CLINIC BOLI INF. VICTOR BABES CV.</t>
  </si>
  <si>
    <t>SP.MUN. BAILESTI</t>
  </si>
  <si>
    <t>SPITALUL FILIASI</t>
  </si>
  <si>
    <t>SPITALUL ORASENESC SEGARCEA</t>
  </si>
  <si>
    <t>SPITALUL MUNICIPAL CALAFAT</t>
  </si>
  <si>
    <t>SPITALUL ORASENESC DABULENI</t>
  </si>
  <si>
    <t xml:space="preserve">SPITALUL PNEUMOFTIZIOLOGIE LEAMNA </t>
  </si>
  <si>
    <t>SPIT.DE PSIHIATRIE POIANA MARE</t>
  </si>
  <si>
    <t>SPIT. CL.DE NEUROPSIHIATRIE CRAIOVA</t>
  </si>
  <si>
    <t>CENTRUL MEDICAL PHOENIX CRAIOVA</t>
  </si>
  <si>
    <t>TOP MEDICAL BUNA VESTIRE CRAIOVA</t>
  </si>
  <si>
    <t>SPITALUL UNIVERS.CLINIC CFR CRAIOVA</t>
  </si>
  <si>
    <t>SC EIFFELMED SRL</t>
  </si>
  <si>
    <t>ONIOPTIC</t>
  </si>
  <si>
    <t>CENTRUL INGR.PALIATIVE SF.ELENA</t>
  </si>
  <si>
    <t>Nr paturi fara ATI</t>
  </si>
  <si>
    <t>Nr.paturi necontractabile</t>
  </si>
  <si>
    <t>Alocare procentuala sector privat</t>
  </si>
  <si>
    <t>Numar paturi disponibile dupa alocarea catre unitatile publice</t>
  </si>
  <si>
    <t xml:space="preserve"> </t>
  </si>
  <si>
    <t xml:space="preserve">                              TOTAL</t>
  </si>
  <si>
    <t xml:space="preserve">                                                                                                      </t>
  </si>
  <si>
    <t>SITUATIE NR.PATURI SPITALIZARE CONTINUA 23.03.2017</t>
  </si>
  <si>
    <t>Nr.paturi contractabile 2017 unitati publice</t>
  </si>
  <si>
    <t>Nr.paturi contractate 2016</t>
  </si>
  <si>
    <t>Minimul dintre 2016 si 2017 unitati publice</t>
  </si>
  <si>
    <t>NR PATURI CONTRACTABILE 2017 CONF.OMS 346/2017</t>
  </si>
  <si>
    <t xml:space="preserve">SPITALUL CLINIC MILITAR ST.ODOBLEJA               </t>
  </si>
  <si>
    <t>NUMAR PATURI PE ANUL 2017  CAS DOLJ</t>
  </si>
  <si>
    <t>NUMAR PATURI PE ANUL 2017   DOLJ</t>
  </si>
  <si>
    <t>182                        PATURI FARA ATI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</si>
</sst>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 wrapText="1"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3" fontId="2" fillId="0" borderId="30" xfId="0" applyNumberFormat="1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8" xfId="0" applyBorder="1" applyAlignment="1">
      <alignment/>
    </xf>
    <xf numFmtId="0" fontId="0" fillId="0" borderId="16" xfId="0" applyBorder="1" applyAlignment="1">
      <alignment vertical="top"/>
    </xf>
    <xf numFmtId="0" fontId="0" fillId="0" borderId="20" xfId="0" applyBorder="1" applyAlignment="1">
      <alignment wrapText="1"/>
    </xf>
    <xf numFmtId="0" fontId="0" fillId="0" borderId="2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19" xfId="0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U46"/>
  <sheetViews>
    <sheetView tabSelected="1" zoomScalePageLayoutView="0" workbookViewId="0" topLeftCell="B13">
      <selection activeCell="AC37" sqref="AC37"/>
    </sheetView>
  </sheetViews>
  <sheetFormatPr defaultColWidth="9.140625" defaultRowHeight="12.75"/>
  <cols>
    <col min="1" max="1" width="0" style="0" hidden="1" customWidth="1"/>
    <col min="6" max="6" width="11.8515625" style="0" customWidth="1"/>
    <col min="7" max="7" width="11.140625" style="0" hidden="1" customWidth="1"/>
    <col min="8" max="8" width="10.7109375" style="0" hidden="1" customWidth="1"/>
    <col min="9" max="9" width="12.140625" style="0" hidden="1" customWidth="1"/>
    <col min="10" max="10" width="7.57421875" style="0" hidden="1" customWidth="1"/>
    <col min="11" max="14" width="0" style="0" hidden="1" customWidth="1"/>
    <col min="15" max="15" width="9.8515625" style="0" hidden="1" customWidth="1"/>
    <col min="16" max="16" width="11.28125" style="0" hidden="1" customWidth="1"/>
    <col min="17" max="17" width="9.421875" style="0" hidden="1" customWidth="1"/>
    <col min="18" max="18" width="12.140625" style="0" hidden="1" customWidth="1"/>
    <col min="19" max="19" width="20.7109375" style="0" hidden="1" customWidth="1"/>
    <col min="20" max="20" width="11.28125" style="0" hidden="1" customWidth="1"/>
    <col min="21" max="21" width="16.57421875" style="0" customWidth="1"/>
  </cols>
  <sheetData>
    <row r="4" spans="2:21" ht="12.75">
      <c r="B4" s="43" t="s">
        <v>30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8" ht="13.5" thickBot="1"/>
    <row r="9" spans="2:21" ht="12.75">
      <c r="B9" s="44" t="s">
        <v>0</v>
      </c>
      <c r="C9" s="46" t="s">
        <v>1</v>
      </c>
      <c r="D9" s="47"/>
      <c r="E9" s="47"/>
      <c r="F9" s="47"/>
      <c r="G9" s="37" t="s">
        <v>2</v>
      </c>
      <c r="H9" s="37" t="s">
        <v>3</v>
      </c>
      <c r="I9" s="37" t="s">
        <v>4</v>
      </c>
      <c r="J9" s="37" t="s">
        <v>5</v>
      </c>
      <c r="K9" s="21"/>
      <c r="L9" s="21"/>
      <c r="M9" s="37" t="s">
        <v>23</v>
      </c>
      <c r="N9" s="21"/>
      <c r="O9" s="37" t="s">
        <v>24</v>
      </c>
      <c r="P9" s="37" t="s">
        <v>31</v>
      </c>
      <c r="Q9" s="37" t="s">
        <v>32</v>
      </c>
      <c r="R9" s="40" t="s">
        <v>33</v>
      </c>
      <c r="S9" s="35" t="s">
        <v>26</v>
      </c>
      <c r="T9" s="32" t="s">
        <v>25</v>
      </c>
      <c r="U9" s="32" t="s">
        <v>34</v>
      </c>
    </row>
    <row r="10" spans="2:21" ht="12.75" customHeight="1">
      <c r="B10" s="45"/>
      <c r="C10" s="48"/>
      <c r="D10" s="38"/>
      <c r="E10" s="38"/>
      <c r="F10" s="38"/>
      <c r="G10" s="38"/>
      <c r="H10" s="38"/>
      <c r="I10" s="38"/>
      <c r="J10" s="38"/>
      <c r="K10" s="30" t="s">
        <v>5</v>
      </c>
      <c r="L10" s="30" t="s">
        <v>5</v>
      </c>
      <c r="M10" s="38"/>
      <c r="N10" s="30" t="s">
        <v>23</v>
      </c>
      <c r="O10" s="38"/>
      <c r="P10" s="38"/>
      <c r="Q10" s="38"/>
      <c r="R10" s="41"/>
      <c r="S10" s="36"/>
      <c r="T10" s="33"/>
      <c r="U10" s="33"/>
    </row>
    <row r="11" spans="2:21" ht="26.25" customHeight="1" thickBot="1">
      <c r="B11" s="45"/>
      <c r="C11" s="49"/>
      <c r="D11" s="39"/>
      <c r="E11" s="39"/>
      <c r="F11" s="39"/>
      <c r="G11" s="39"/>
      <c r="H11" s="39"/>
      <c r="I11" s="39"/>
      <c r="J11" s="39"/>
      <c r="K11" s="31"/>
      <c r="L11" s="31"/>
      <c r="M11" s="39"/>
      <c r="N11" s="31"/>
      <c r="O11" s="39"/>
      <c r="P11" s="39"/>
      <c r="Q11" s="39"/>
      <c r="R11" s="42"/>
      <c r="S11" s="36"/>
      <c r="T11" s="34"/>
      <c r="U11" s="34"/>
    </row>
    <row r="12" spans="2:21" ht="12.75">
      <c r="B12" s="11">
        <v>1</v>
      </c>
      <c r="C12" s="29" t="s">
        <v>6</v>
      </c>
      <c r="D12" s="29"/>
      <c r="E12" s="29"/>
      <c r="F12" s="29"/>
      <c r="G12" s="12">
        <f>H12+I12+J12</f>
        <v>1493</v>
      </c>
      <c r="H12" s="12">
        <v>1308</v>
      </c>
      <c r="I12" s="12">
        <v>90</v>
      </c>
      <c r="J12" s="12">
        <v>95</v>
      </c>
      <c r="K12" s="13"/>
      <c r="L12" s="13"/>
      <c r="M12" s="13">
        <f>G12-J12</f>
        <v>1398</v>
      </c>
      <c r="N12" s="13">
        <v>1493</v>
      </c>
      <c r="O12" s="13">
        <v>50</v>
      </c>
      <c r="P12" s="13">
        <f>M12-O12</f>
        <v>1348</v>
      </c>
      <c r="Q12" s="13">
        <v>1398</v>
      </c>
      <c r="R12" s="13">
        <f>IF(P12&gt;Q12,Q12,P12)</f>
        <v>1348</v>
      </c>
      <c r="S12" s="26" t="e">
        <f>G36-R29</f>
        <v>#REF!</v>
      </c>
      <c r="T12" s="13"/>
      <c r="U12" s="14">
        <v>1348</v>
      </c>
    </row>
    <row r="13" spans="2:21" ht="12.75" customHeight="1">
      <c r="B13" s="10">
        <v>2</v>
      </c>
      <c r="C13" s="22" t="s">
        <v>7</v>
      </c>
      <c r="D13" s="22"/>
      <c r="E13" s="22"/>
      <c r="F13" s="22"/>
      <c r="G13" s="15">
        <f>H13+I13+J13</f>
        <v>495</v>
      </c>
      <c r="H13" s="15">
        <v>430</v>
      </c>
      <c r="I13" s="15">
        <v>40</v>
      </c>
      <c r="J13" s="15">
        <v>25</v>
      </c>
      <c r="K13" s="16"/>
      <c r="L13" s="16"/>
      <c r="M13" s="16">
        <f aca="true" t="shared" si="0" ref="M13:M28">G13-J13</f>
        <v>470</v>
      </c>
      <c r="N13" s="16">
        <v>495</v>
      </c>
      <c r="O13" s="16"/>
      <c r="P13" s="16">
        <f aca="true" t="shared" si="1" ref="P13:P23">M13-O13</f>
        <v>470</v>
      </c>
      <c r="Q13" s="16">
        <v>470</v>
      </c>
      <c r="R13" s="16">
        <f aca="true" t="shared" si="2" ref="R13:R23">IF(P13&gt;Q13,Q13,P13)</f>
        <v>470</v>
      </c>
      <c r="S13" s="27"/>
      <c r="T13" s="16"/>
      <c r="U13" s="17">
        <f aca="true" t="shared" si="3" ref="U13:U23">R13</f>
        <v>470</v>
      </c>
    </row>
    <row r="14" spans="2:21" ht="12.75" customHeight="1">
      <c r="B14" s="10">
        <v>3</v>
      </c>
      <c r="C14" s="22" t="s">
        <v>8</v>
      </c>
      <c r="D14" s="22"/>
      <c r="E14" s="22"/>
      <c r="F14" s="22"/>
      <c r="G14" s="15">
        <f aca="true" t="shared" si="4" ref="G14:G27">H14+I14+J14</f>
        <v>410</v>
      </c>
      <c r="H14" s="15">
        <v>275</v>
      </c>
      <c r="I14" s="15">
        <v>125</v>
      </c>
      <c r="J14" s="15">
        <v>10</v>
      </c>
      <c r="K14" s="16"/>
      <c r="L14" s="16"/>
      <c r="M14" s="16">
        <f t="shared" si="0"/>
        <v>400</v>
      </c>
      <c r="N14" s="16">
        <v>410</v>
      </c>
      <c r="O14" s="16"/>
      <c r="P14" s="16">
        <f t="shared" si="1"/>
        <v>400</v>
      </c>
      <c r="Q14" s="16">
        <v>394</v>
      </c>
      <c r="R14" s="16">
        <f t="shared" si="2"/>
        <v>394</v>
      </c>
      <c r="S14" s="27"/>
      <c r="T14" s="16"/>
      <c r="U14" s="17">
        <f t="shared" si="3"/>
        <v>394</v>
      </c>
    </row>
    <row r="15" spans="2:21" ht="12.75">
      <c r="B15" s="10">
        <v>4</v>
      </c>
      <c r="C15" s="22" t="s">
        <v>9</v>
      </c>
      <c r="D15" s="22"/>
      <c r="E15" s="22"/>
      <c r="F15" s="22"/>
      <c r="G15" s="15">
        <f t="shared" si="4"/>
        <v>128</v>
      </c>
      <c r="H15" s="15">
        <v>118</v>
      </c>
      <c r="I15" s="15">
        <v>5</v>
      </c>
      <c r="J15" s="15">
        <v>5</v>
      </c>
      <c r="K15" s="16"/>
      <c r="L15" s="16"/>
      <c r="M15" s="16">
        <f t="shared" si="0"/>
        <v>123</v>
      </c>
      <c r="N15" s="16">
        <v>128</v>
      </c>
      <c r="O15" s="16"/>
      <c r="P15" s="16">
        <f t="shared" si="1"/>
        <v>123</v>
      </c>
      <c r="Q15" s="16">
        <f>O15+P15</f>
        <v>123</v>
      </c>
      <c r="R15" s="16">
        <f t="shared" si="2"/>
        <v>123</v>
      </c>
      <c r="S15" s="27"/>
      <c r="T15" s="16"/>
      <c r="U15" s="17">
        <f t="shared" si="3"/>
        <v>123</v>
      </c>
    </row>
    <row r="16" spans="2:21" ht="12.75" customHeight="1">
      <c r="B16" s="10">
        <v>5</v>
      </c>
      <c r="C16" s="22" t="s">
        <v>10</v>
      </c>
      <c r="D16" s="22"/>
      <c r="E16" s="22"/>
      <c r="F16" s="22"/>
      <c r="G16" s="15">
        <f t="shared" si="4"/>
        <v>154</v>
      </c>
      <c r="H16" s="15">
        <v>148</v>
      </c>
      <c r="I16" s="15">
        <v>0</v>
      </c>
      <c r="J16" s="15">
        <v>6</v>
      </c>
      <c r="K16" s="16"/>
      <c r="L16" s="16"/>
      <c r="M16" s="16">
        <f t="shared" si="0"/>
        <v>148</v>
      </c>
      <c r="N16" s="16">
        <v>154</v>
      </c>
      <c r="O16" s="16"/>
      <c r="P16" s="16">
        <f t="shared" si="1"/>
        <v>148</v>
      </c>
      <c r="Q16" s="16">
        <v>148</v>
      </c>
      <c r="R16" s="16">
        <f t="shared" si="2"/>
        <v>148</v>
      </c>
      <c r="S16" s="27"/>
      <c r="T16" s="16"/>
      <c r="U16" s="17">
        <f t="shared" si="3"/>
        <v>148</v>
      </c>
    </row>
    <row r="17" spans="2:21" ht="12.75">
      <c r="B17" s="10">
        <v>6</v>
      </c>
      <c r="C17" s="22" t="s">
        <v>11</v>
      </c>
      <c r="D17" s="22"/>
      <c r="E17" s="22"/>
      <c r="F17" s="22"/>
      <c r="G17" s="15">
        <f t="shared" si="4"/>
        <v>112</v>
      </c>
      <c r="H17" s="15">
        <v>107</v>
      </c>
      <c r="I17" s="15">
        <v>0</v>
      </c>
      <c r="J17" s="15">
        <v>5</v>
      </c>
      <c r="K17" s="16"/>
      <c r="L17" s="16"/>
      <c r="M17" s="16">
        <f t="shared" si="0"/>
        <v>107</v>
      </c>
      <c r="N17" s="16">
        <v>112</v>
      </c>
      <c r="O17" s="16"/>
      <c r="P17" s="16">
        <f t="shared" si="1"/>
        <v>107</v>
      </c>
      <c r="Q17" s="16">
        <v>107</v>
      </c>
      <c r="R17" s="16">
        <f t="shared" si="2"/>
        <v>107</v>
      </c>
      <c r="S17" s="27"/>
      <c r="T17" s="16"/>
      <c r="U17" s="17">
        <f t="shared" si="3"/>
        <v>107</v>
      </c>
    </row>
    <row r="18" spans="2:21" ht="12.75">
      <c r="B18" s="10">
        <v>7</v>
      </c>
      <c r="C18" s="22" t="s">
        <v>12</v>
      </c>
      <c r="D18" s="22"/>
      <c r="E18" s="22"/>
      <c r="F18" s="22"/>
      <c r="G18" s="15">
        <f t="shared" si="4"/>
        <v>265</v>
      </c>
      <c r="H18" s="15">
        <v>195</v>
      </c>
      <c r="I18" s="15">
        <v>60</v>
      </c>
      <c r="J18" s="15">
        <v>10</v>
      </c>
      <c r="K18" s="16"/>
      <c r="L18" s="16"/>
      <c r="M18" s="16">
        <f t="shared" si="0"/>
        <v>255</v>
      </c>
      <c r="N18" s="16">
        <v>265</v>
      </c>
      <c r="O18" s="16"/>
      <c r="P18" s="16">
        <f t="shared" si="1"/>
        <v>255</v>
      </c>
      <c r="Q18" s="16">
        <v>254</v>
      </c>
      <c r="R18" s="16">
        <f t="shared" si="2"/>
        <v>254</v>
      </c>
      <c r="S18" s="27"/>
      <c r="T18" s="16"/>
      <c r="U18" s="17">
        <f t="shared" si="3"/>
        <v>254</v>
      </c>
    </row>
    <row r="19" spans="2:21" ht="12.75">
      <c r="B19" s="10">
        <v>8</v>
      </c>
      <c r="C19" s="22" t="s">
        <v>13</v>
      </c>
      <c r="D19" s="22"/>
      <c r="E19" s="22"/>
      <c r="F19" s="22"/>
      <c r="G19" s="15">
        <f t="shared" si="4"/>
        <v>92</v>
      </c>
      <c r="H19" s="15">
        <v>89</v>
      </c>
      <c r="I19" s="15">
        <v>0</v>
      </c>
      <c r="J19" s="15">
        <v>3</v>
      </c>
      <c r="K19" s="16"/>
      <c r="L19" s="16"/>
      <c r="M19" s="16">
        <f t="shared" si="0"/>
        <v>89</v>
      </c>
      <c r="N19" s="16">
        <v>92</v>
      </c>
      <c r="O19" s="16"/>
      <c r="P19" s="16">
        <f t="shared" si="1"/>
        <v>89</v>
      </c>
      <c r="Q19" s="16">
        <v>88</v>
      </c>
      <c r="R19" s="16">
        <f t="shared" si="2"/>
        <v>88</v>
      </c>
      <c r="S19" s="27"/>
      <c r="T19" s="16"/>
      <c r="U19" s="17">
        <f t="shared" si="3"/>
        <v>88</v>
      </c>
    </row>
    <row r="20" spans="2:21" ht="12.75">
      <c r="B20" s="10">
        <v>9</v>
      </c>
      <c r="C20" s="22" t="s">
        <v>14</v>
      </c>
      <c r="D20" s="22"/>
      <c r="E20" s="22"/>
      <c r="F20" s="22"/>
      <c r="G20" s="15">
        <f t="shared" si="4"/>
        <v>154</v>
      </c>
      <c r="H20" s="15">
        <v>74</v>
      </c>
      <c r="I20" s="15">
        <v>80</v>
      </c>
      <c r="J20" s="15">
        <v>0</v>
      </c>
      <c r="K20" s="16"/>
      <c r="L20" s="16"/>
      <c r="M20" s="16">
        <f t="shared" si="0"/>
        <v>154</v>
      </c>
      <c r="N20" s="16">
        <v>154</v>
      </c>
      <c r="O20" s="16"/>
      <c r="P20" s="16">
        <f t="shared" si="1"/>
        <v>154</v>
      </c>
      <c r="Q20" s="16">
        <v>148</v>
      </c>
      <c r="R20" s="16">
        <f t="shared" si="2"/>
        <v>148</v>
      </c>
      <c r="S20" s="27"/>
      <c r="T20" s="16"/>
      <c r="U20" s="17">
        <f>R20</f>
        <v>148</v>
      </c>
    </row>
    <row r="21" spans="2:21" ht="12.75">
      <c r="B21" s="10">
        <v>10</v>
      </c>
      <c r="C21" s="22" t="s">
        <v>15</v>
      </c>
      <c r="D21" s="22"/>
      <c r="E21" s="22"/>
      <c r="F21" s="22"/>
      <c r="G21" s="15">
        <f t="shared" si="4"/>
        <v>500</v>
      </c>
      <c r="H21" s="15">
        <v>0</v>
      </c>
      <c r="I21" s="15">
        <v>500</v>
      </c>
      <c r="J21" s="15">
        <v>0</v>
      </c>
      <c r="K21" s="16"/>
      <c r="L21" s="16"/>
      <c r="M21" s="16">
        <f t="shared" si="0"/>
        <v>500</v>
      </c>
      <c r="N21" s="16">
        <v>500</v>
      </c>
      <c r="O21" s="16"/>
      <c r="P21" s="16">
        <f t="shared" si="1"/>
        <v>500</v>
      </c>
      <c r="Q21" s="16">
        <v>480</v>
      </c>
      <c r="R21" s="16">
        <f t="shared" si="2"/>
        <v>480</v>
      </c>
      <c r="S21" s="27"/>
      <c r="T21" s="16"/>
      <c r="U21" s="17">
        <f t="shared" si="3"/>
        <v>480</v>
      </c>
    </row>
    <row r="22" spans="2:21" ht="12.75">
      <c r="B22" s="10">
        <v>11</v>
      </c>
      <c r="C22" s="22" t="s">
        <v>16</v>
      </c>
      <c r="D22" s="22"/>
      <c r="E22" s="22"/>
      <c r="F22" s="22"/>
      <c r="G22" s="15">
        <f t="shared" si="4"/>
        <v>378</v>
      </c>
      <c r="H22" s="15">
        <v>291</v>
      </c>
      <c r="I22" s="15">
        <v>87</v>
      </c>
      <c r="J22" s="15">
        <v>0</v>
      </c>
      <c r="K22" s="16"/>
      <c r="L22" s="16"/>
      <c r="M22" s="16">
        <f t="shared" si="0"/>
        <v>378</v>
      </c>
      <c r="N22" s="16">
        <v>378</v>
      </c>
      <c r="O22" s="16"/>
      <c r="P22" s="16">
        <f t="shared" si="1"/>
        <v>378</v>
      </c>
      <c r="Q22" s="16">
        <v>363</v>
      </c>
      <c r="R22" s="16">
        <f t="shared" si="2"/>
        <v>363</v>
      </c>
      <c r="S22" s="27"/>
      <c r="T22" s="16"/>
      <c r="U22" s="17">
        <f t="shared" si="3"/>
        <v>363</v>
      </c>
    </row>
    <row r="23" spans="2:21" ht="12.75">
      <c r="B23" s="10">
        <v>12</v>
      </c>
      <c r="C23" s="22" t="s">
        <v>19</v>
      </c>
      <c r="D23" s="22"/>
      <c r="E23" s="22"/>
      <c r="F23" s="22"/>
      <c r="G23" s="15">
        <f t="shared" si="4"/>
        <v>120</v>
      </c>
      <c r="H23" s="15">
        <v>100</v>
      </c>
      <c r="I23" s="15">
        <v>10</v>
      </c>
      <c r="J23" s="15">
        <v>10</v>
      </c>
      <c r="K23" s="16"/>
      <c r="L23" s="16"/>
      <c r="M23" s="16">
        <f t="shared" si="0"/>
        <v>110</v>
      </c>
      <c r="N23" s="16">
        <v>120</v>
      </c>
      <c r="O23" s="16"/>
      <c r="P23" s="16">
        <f t="shared" si="1"/>
        <v>110</v>
      </c>
      <c r="Q23" s="16">
        <v>110</v>
      </c>
      <c r="R23" s="16">
        <f t="shared" si="2"/>
        <v>110</v>
      </c>
      <c r="S23" s="27"/>
      <c r="T23" s="16"/>
      <c r="U23" s="17">
        <f t="shared" si="3"/>
        <v>110</v>
      </c>
    </row>
    <row r="24" spans="2:21" ht="12.75">
      <c r="B24" s="10">
        <v>13</v>
      </c>
      <c r="C24" s="22" t="s">
        <v>18</v>
      </c>
      <c r="D24" s="22"/>
      <c r="E24" s="22"/>
      <c r="F24" s="22"/>
      <c r="G24" s="15">
        <v>139</v>
      </c>
      <c r="H24" s="15">
        <v>0</v>
      </c>
      <c r="I24" s="15">
        <v>139</v>
      </c>
      <c r="J24" s="15">
        <v>0</v>
      </c>
      <c r="K24" s="16"/>
      <c r="L24" s="16"/>
      <c r="M24" s="16">
        <f t="shared" si="0"/>
        <v>139</v>
      </c>
      <c r="N24" s="16">
        <v>134</v>
      </c>
      <c r="O24" s="16"/>
      <c r="P24" s="16"/>
      <c r="Q24" s="16"/>
      <c r="R24" s="16"/>
      <c r="S24" s="27"/>
      <c r="T24" s="16">
        <v>109</v>
      </c>
      <c r="U24" s="17">
        <f>T24</f>
        <v>109</v>
      </c>
    </row>
    <row r="25" spans="2:21" ht="12.75">
      <c r="B25" s="10">
        <v>14</v>
      </c>
      <c r="C25" s="22" t="s">
        <v>20</v>
      </c>
      <c r="D25" s="22"/>
      <c r="E25" s="22"/>
      <c r="F25" s="22"/>
      <c r="G25" s="15">
        <f t="shared" si="4"/>
        <v>23</v>
      </c>
      <c r="H25" s="15">
        <v>18</v>
      </c>
      <c r="I25" s="15">
        <v>0</v>
      </c>
      <c r="J25" s="15">
        <v>5</v>
      </c>
      <c r="K25" s="16"/>
      <c r="L25" s="16"/>
      <c r="M25" s="16">
        <f t="shared" si="0"/>
        <v>18</v>
      </c>
      <c r="N25" s="16">
        <v>23</v>
      </c>
      <c r="O25" s="16"/>
      <c r="P25" s="16"/>
      <c r="Q25" s="16"/>
      <c r="R25" s="16"/>
      <c r="S25" s="27"/>
      <c r="T25" s="16">
        <v>15</v>
      </c>
      <c r="U25" s="17">
        <v>15</v>
      </c>
    </row>
    <row r="26" spans="2:21" ht="12.75">
      <c r="B26" s="10">
        <v>15</v>
      </c>
      <c r="C26" s="22" t="s">
        <v>17</v>
      </c>
      <c r="D26" s="22"/>
      <c r="E26" s="22"/>
      <c r="F26" s="22"/>
      <c r="G26" s="15">
        <f t="shared" si="4"/>
        <v>25</v>
      </c>
      <c r="H26" s="15">
        <v>0</v>
      </c>
      <c r="I26" s="15">
        <v>25</v>
      </c>
      <c r="J26" s="15">
        <v>0</v>
      </c>
      <c r="K26" s="16"/>
      <c r="L26" s="16"/>
      <c r="M26" s="16">
        <f t="shared" si="0"/>
        <v>25</v>
      </c>
      <c r="N26" s="16">
        <v>25</v>
      </c>
      <c r="O26" s="16"/>
      <c r="P26" s="16"/>
      <c r="Q26" s="16"/>
      <c r="R26" s="16"/>
      <c r="S26" s="27"/>
      <c r="T26" s="16">
        <v>21</v>
      </c>
      <c r="U26" s="17">
        <v>21</v>
      </c>
    </row>
    <row r="27" spans="2:21" ht="12.75">
      <c r="B27" s="10">
        <v>16</v>
      </c>
      <c r="C27" s="22" t="s">
        <v>21</v>
      </c>
      <c r="D27" s="22"/>
      <c r="E27" s="22"/>
      <c r="F27" s="22"/>
      <c r="G27" s="15">
        <f t="shared" si="4"/>
        <v>7</v>
      </c>
      <c r="H27" s="15">
        <v>5</v>
      </c>
      <c r="I27" s="15">
        <v>0</v>
      </c>
      <c r="J27" s="15">
        <v>2</v>
      </c>
      <c r="K27" s="16"/>
      <c r="L27" s="16"/>
      <c r="M27" s="16">
        <f t="shared" si="0"/>
        <v>5</v>
      </c>
      <c r="N27" s="16">
        <v>5</v>
      </c>
      <c r="O27" s="16"/>
      <c r="P27" s="16"/>
      <c r="Q27" s="16"/>
      <c r="R27" s="16"/>
      <c r="S27" s="27"/>
      <c r="T27" s="16">
        <v>4</v>
      </c>
      <c r="U27" s="17">
        <f>T27</f>
        <v>4</v>
      </c>
    </row>
    <row r="28" spans="2:21" ht="12.75">
      <c r="B28" s="10">
        <v>17</v>
      </c>
      <c r="C28" s="22" t="s">
        <v>22</v>
      </c>
      <c r="D28" s="22"/>
      <c r="E28" s="22"/>
      <c r="F28" s="22"/>
      <c r="G28" s="15">
        <v>25</v>
      </c>
      <c r="H28" s="15">
        <v>0</v>
      </c>
      <c r="I28" s="15">
        <v>25</v>
      </c>
      <c r="J28" s="15">
        <v>0</v>
      </c>
      <c r="K28" s="16"/>
      <c r="L28" s="16"/>
      <c r="M28" s="16">
        <f t="shared" si="0"/>
        <v>25</v>
      </c>
      <c r="N28" s="16">
        <v>20</v>
      </c>
      <c r="O28" s="16"/>
      <c r="P28" s="16"/>
      <c r="Q28" s="16"/>
      <c r="R28" s="16"/>
      <c r="S28" s="27"/>
      <c r="T28" s="16">
        <v>16</v>
      </c>
      <c r="U28" s="17">
        <f>T28</f>
        <v>16</v>
      </c>
    </row>
    <row r="29" spans="2:21" ht="13.5" customHeight="1" thickBot="1">
      <c r="B29" s="24" t="s">
        <v>28</v>
      </c>
      <c r="C29" s="25"/>
      <c r="D29" s="25"/>
      <c r="E29" s="25"/>
      <c r="F29" s="25"/>
      <c r="G29" s="18">
        <f>SUM(G12:G28)</f>
        <v>4520</v>
      </c>
      <c r="H29" s="18">
        <f>SUM(H12:H28)</f>
        <v>3158</v>
      </c>
      <c r="I29" s="18">
        <f>SUM(I12:I28)</f>
        <v>1186</v>
      </c>
      <c r="J29" s="18">
        <f>SUM(J12:J28)</f>
        <v>176</v>
      </c>
      <c r="K29" s="19"/>
      <c r="L29" s="19"/>
      <c r="M29" s="19" t="s">
        <v>27</v>
      </c>
      <c r="N29" s="19"/>
      <c r="O29" s="19">
        <f>SUM(O12:O28)</f>
        <v>50</v>
      </c>
      <c r="P29" s="19">
        <f>SUM(P12:P28)</f>
        <v>4082</v>
      </c>
      <c r="Q29" s="19"/>
      <c r="R29" s="19">
        <f>SUM(R12:R28)</f>
        <v>4033</v>
      </c>
      <c r="S29" s="28"/>
      <c r="T29" s="19">
        <f>SUM(T24:T28)</f>
        <v>165</v>
      </c>
      <c r="U29" s="20">
        <f>SUM(U12:U28)</f>
        <v>4198</v>
      </c>
    </row>
    <row r="30" spans="2:12" ht="12.75">
      <c r="B30" s="6"/>
      <c r="C30" s="23"/>
      <c r="D30" s="23"/>
      <c r="E30" s="23"/>
      <c r="F30" s="23"/>
      <c r="G30" s="6"/>
      <c r="H30" s="6"/>
      <c r="I30" s="6"/>
      <c r="J30" s="6"/>
      <c r="K30" s="7"/>
      <c r="L30" s="8"/>
    </row>
    <row r="31" spans="2:12" ht="12.75">
      <c r="B31" s="5"/>
      <c r="C31" s="5"/>
      <c r="D31" s="5"/>
      <c r="E31" s="5"/>
      <c r="F31" s="5"/>
      <c r="G31" s="5"/>
      <c r="H31" s="5"/>
      <c r="I31" s="5"/>
      <c r="J31" s="5"/>
      <c r="K31" s="3"/>
      <c r="L31" s="1"/>
    </row>
    <row r="32" spans="2:12" ht="13.5" thickBot="1">
      <c r="B32" s="5"/>
      <c r="C32" s="5"/>
      <c r="D32" s="5"/>
      <c r="E32" s="5"/>
      <c r="F32" s="5"/>
      <c r="G32" s="5"/>
      <c r="H32" s="5"/>
      <c r="I32" s="5"/>
      <c r="J32" s="5"/>
      <c r="K32" s="9"/>
      <c r="L32" s="4"/>
    </row>
    <row r="33" spans="2:21" ht="25.5">
      <c r="B33" s="52" t="s">
        <v>35</v>
      </c>
      <c r="C33" s="53"/>
      <c r="D33" s="53"/>
      <c r="E33" s="53"/>
      <c r="F33" s="5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61" t="s">
        <v>38</v>
      </c>
    </row>
    <row r="34" spans="2:21" ht="12.75">
      <c r="B34" s="55" t="s">
        <v>36</v>
      </c>
      <c r="C34" s="51"/>
      <c r="D34" s="51"/>
      <c r="E34" s="51"/>
      <c r="F34" s="5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6">
        <v>4198</v>
      </c>
    </row>
    <row r="35" spans="2:21" ht="13.5" thickBot="1">
      <c r="B35" s="57" t="s">
        <v>37</v>
      </c>
      <c r="C35" s="58"/>
      <c r="D35" s="58"/>
      <c r="E35" s="58"/>
      <c r="F35" s="58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>
        <v>4380</v>
      </c>
    </row>
    <row r="36" spans="2:12" ht="13.5" thickBot="1">
      <c r="B36" s="5"/>
      <c r="D36" s="5"/>
      <c r="E36" s="5"/>
      <c r="F36" s="5"/>
      <c r="G36" s="50" t="e">
        <f>#REF!-182</f>
        <v>#REF!</v>
      </c>
      <c r="H36" s="5"/>
      <c r="I36" s="5"/>
      <c r="J36" s="5"/>
      <c r="K36" s="7"/>
      <c r="L36" s="8"/>
    </row>
    <row r="37" spans="2:12" ht="12.75">
      <c r="B37" s="5"/>
      <c r="C37" s="5"/>
      <c r="D37" s="5"/>
      <c r="E37" s="5"/>
      <c r="F37" s="5"/>
      <c r="G37" s="5"/>
      <c r="H37" s="5"/>
      <c r="I37" s="5"/>
      <c r="J37" s="5"/>
      <c r="K37" s="3"/>
      <c r="L37" s="1"/>
    </row>
    <row r="38" spans="2:10" ht="12.75" hidden="1">
      <c r="B38" s="5"/>
      <c r="C38" s="5"/>
      <c r="D38" s="5"/>
      <c r="E38" s="5"/>
      <c r="F38" s="5"/>
      <c r="G38" s="5"/>
      <c r="H38" s="5"/>
      <c r="I38" s="5"/>
      <c r="J38" s="5"/>
    </row>
    <row r="39" ht="12.75" hidden="1">
      <c r="H39" s="5"/>
    </row>
    <row r="40" ht="12.75" hidden="1"/>
    <row r="41" ht="12.75" hidden="1"/>
    <row r="42" ht="12.75">
      <c r="T42" s="2"/>
    </row>
    <row r="43" spans="5:20" ht="12.75">
      <c r="E43" s="2"/>
      <c r="R43" s="2"/>
      <c r="T43" s="2"/>
    </row>
    <row r="44" spans="5:20" ht="12.75">
      <c r="E44" s="2"/>
      <c r="R44" s="2"/>
      <c r="T44" s="2"/>
    </row>
    <row r="45" spans="5:18" ht="12.75">
      <c r="E45" s="2"/>
      <c r="R45" s="2"/>
    </row>
    <row r="46" ht="12.75">
      <c r="E46" t="s">
        <v>29</v>
      </c>
    </row>
  </sheetData>
  <sheetProtection/>
  <mergeCells count="41">
    <mergeCell ref="B33:F33"/>
    <mergeCell ref="B34:F34"/>
    <mergeCell ref="B35:F35"/>
    <mergeCell ref="B4:U4"/>
    <mergeCell ref="M9:M11"/>
    <mergeCell ref="K10:K11"/>
    <mergeCell ref="L10:L11"/>
    <mergeCell ref="B9:B11"/>
    <mergeCell ref="C9:F11"/>
    <mergeCell ref="G9:G11"/>
    <mergeCell ref="H9:H11"/>
    <mergeCell ref="I9:I11"/>
    <mergeCell ref="J9:J11"/>
    <mergeCell ref="N10:N11"/>
    <mergeCell ref="T9:T11"/>
    <mergeCell ref="S9:S11"/>
    <mergeCell ref="U9:U11"/>
    <mergeCell ref="O9:O11"/>
    <mergeCell ref="P9:P11"/>
    <mergeCell ref="Q9:Q11"/>
    <mergeCell ref="R9:R11"/>
    <mergeCell ref="S12:S29"/>
    <mergeCell ref="C12:F12"/>
    <mergeCell ref="C13:F13"/>
    <mergeCell ref="C19:F19"/>
    <mergeCell ref="C20:F20"/>
    <mergeCell ref="C21:F21"/>
    <mergeCell ref="C14:F14"/>
    <mergeCell ref="C15:F15"/>
    <mergeCell ref="C16:F16"/>
    <mergeCell ref="C17:F17"/>
    <mergeCell ref="C18:F18"/>
    <mergeCell ref="C30:F30"/>
    <mergeCell ref="C22:F22"/>
    <mergeCell ref="C23:F23"/>
    <mergeCell ref="C24:F24"/>
    <mergeCell ref="C25:F25"/>
    <mergeCell ref="C26:F26"/>
    <mergeCell ref="C27:F27"/>
    <mergeCell ref="C28:F28"/>
    <mergeCell ref="B29:F29"/>
  </mergeCells>
  <printOptions/>
  <pageMargins left="0.7480314960629921" right="0.7480314960629921" top="0.984251968503937" bottom="0.984251968503937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gheorghe</cp:lastModifiedBy>
  <cp:lastPrinted>2017-05-25T05:41:54Z</cp:lastPrinted>
  <dcterms:created xsi:type="dcterms:W3CDTF">2016-06-28T07:32:48Z</dcterms:created>
  <dcterms:modified xsi:type="dcterms:W3CDTF">2017-05-25T05:59:41Z</dcterms:modified>
  <cp:category/>
  <cp:version/>
  <cp:contentType/>
  <cp:contentStatus/>
</cp:coreProperties>
</file>